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ao\Desktop\GED Table Design\"/>
    </mc:Choice>
  </mc:AlternateContent>
  <xr:revisionPtr revIDLastSave="0" documentId="13_ncr:1_{ECAC2EB5-1F30-429B-AC22-33A4F00FEC36}" xr6:coauthVersionLast="45" xr6:coauthVersionMax="45" xr10:uidLastSave="{00000000-0000-0000-0000-000000000000}"/>
  <bookViews>
    <workbookView xWindow="2340" yWindow="2340" windowWidth="20400" windowHeight="13065" xr2:uid="{00000000-000D-0000-FFFF-FFFF00000000}"/>
  </bookViews>
  <sheets>
    <sheet name="Final Table" sheetId="1" r:id="rId1"/>
    <sheet name="Data" sheetId="2" r:id="rId2"/>
    <sheet name="Data check" sheetId="3" r:id="rId3"/>
  </sheets>
  <definedNames>
    <definedName name="_xlnm._FilterDatabase" localSheetId="2" hidden="1">'Data check'!$C$8:$D$65</definedName>
    <definedName name="_xlnm.Print_Area" localSheetId="0">'Final Table'!$A$1:$D$25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6" i="3" l="1"/>
  <c r="C66" i="3"/>
  <c r="L21" i="2" l="1"/>
  <c r="L20" i="2"/>
  <c r="L19" i="2"/>
  <c r="L18" i="2"/>
  <c r="L17" i="2"/>
  <c r="L16" i="2"/>
  <c r="L10" i="2" l="1"/>
  <c r="L11" i="2"/>
  <c r="L12" i="2"/>
  <c r="L13" i="2"/>
  <c r="L14" i="2"/>
  <c r="H21" i="2"/>
  <c r="H20" i="2"/>
  <c r="H19" i="2"/>
  <c r="H18" i="2"/>
  <c r="H17" i="2"/>
  <c r="H16" i="2"/>
  <c r="H14" i="2"/>
  <c r="D21" i="2"/>
  <c r="D20" i="2"/>
  <c r="D19" i="2"/>
  <c r="D18" i="2"/>
  <c r="D17" i="2"/>
  <c r="D16" i="2"/>
  <c r="D14" i="2"/>
  <c r="H13" i="2" l="1"/>
  <c r="D13" i="2"/>
  <c r="H12" i="2"/>
  <c r="D12" i="2"/>
  <c r="H11" i="2"/>
  <c r="D11" i="2"/>
  <c r="H10" i="2"/>
  <c r="D10" i="2"/>
  <c r="L9" i="2"/>
  <c r="H9" i="2"/>
  <c r="D9" i="2"/>
  <c r="L7" i="2"/>
  <c r="H7" i="2"/>
  <c r="D7" i="2"/>
  <c r="L6" i="2"/>
  <c r="H6" i="2"/>
  <c r="D6" i="2"/>
  <c r="L5" i="2"/>
  <c r="H5" i="2"/>
  <c r="D5" i="2"/>
  <c r="L4" i="2"/>
  <c r="H4" i="2"/>
  <c r="D4" i="2"/>
  <c r="L3" i="2"/>
  <c r="H3" i="2"/>
  <c r="D3" i="2"/>
  <c r="L2" i="2"/>
  <c r="H2" i="2"/>
  <c r="D2" i="2"/>
</calcChain>
</file>

<file path=xl/sharedStrings.xml><?xml version="1.0" encoding="utf-8"?>
<sst xmlns="http://schemas.openxmlformats.org/spreadsheetml/2006/main" count="124" uniqueCount="98">
  <si>
    <t>Source: CGS/GRE Survey of Graduate Enrollment and Degrees</t>
  </si>
  <si>
    <t xml:space="preserve">        Master's Colleges and Universities</t>
  </si>
  <si>
    <t xml:space="preserve">        Other</t>
  </si>
  <si>
    <t>Doctoral Degrees</t>
  </si>
  <si>
    <t>Master's Degrees</t>
  </si>
  <si>
    <t>Graduate-Level Certificates</t>
  </si>
  <si>
    <t>Degree Level and Carnegie                                                                Classification *</t>
  </si>
  <si>
    <t>Avg Annual % Change PY to CY</t>
  </si>
  <si>
    <t>Avg Annual % Change PY5 to CY</t>
  </si>
  <si>
    <t>Avg Annual % Change PY10 to CY</t>
  </si>
  <si>
    <t>var CY</t>
  </si>
  <si>
    <t>var PY5</t>
  </si>
  <si>
    <t>var PY10</t>
  </si>
  <si>
    <t xml:space="preserve"> </t>
  </si>
  <si>
    <t>var PY</t>
  </si>
  <si>
    <t>`</t>
  </si>
  <si>
    <t>% Change,                           '17-18 to '18-19</t>
  </si>
  <si>
    <t>Average Annual                             % Change,                                   '13-14 to '18-19</t>
  </si>
  <si>
    <t>Average Annual                             % Change,                                  '08-09 to '18-19</t>
  </si>
  <si>
    <t>CarnCond2015</t>
  </si>
  <si>
    <t>Doctoral Universities: Moderate Research Activity</t>
  </si>
  <si>
    <t>Doctorate 2019</t>
  </si>
  <si>
    <t>Doctorate 2018</t>
  </si>
  <si>
    <t>Sum</t>
  </si>
  <si>
    <t>Institution Name</t>
  </si>
  <si>
    <t>Adelphi University</t>
  </si>
  <si>
    <t>Andrews University</t>
  </si>
  <si>
    <t>Barry University</t>
  </si>
  <si>
    <t>Benedictine University</t>
  </si>
  <si>
    <t>Boise State University</t>
  </si>
  <si>
    <t>California Institute of Integral Studies</t>
  </si>
  <si>
    <t>California State University - Fresno</t>
  </si>
  <si>
    <t>DePaul University</t>
  </si>
  <si>
    <t>East Tennessee State University</t>
  </si>
  <si>
    <t>Eastern Michigan University</t>
  </si>
  <si>
    <t>Fairleigh Dickinson University</t>
  </si>
  <si>
    <t>Gardner-Webb University</t>
  </si>
  <si>
    <t>Georgia Southern University</t>
  </si>
  <si>
    <t>Hofstra University</t>
  </si>
  <si>
    <t>Immaculata University</t>
  </si>
  <si>
    <t>Indiana State University</t>
  </si>
  <si>
    <t>Indiana University of Pennsylvania</t>
  </si>
  <si>
    <t>Inter American University of Puerto Rico</t>
  </si>
  <si>
    <t>Kennesaw State University</t>
  </si>
  <si>
    <t>Lamar University</t>
  </si>
  <si>
    <t>Lipscomb University</t>
  </si>
  <si>
    <t>Louisiana Tech University</t>
  </si>
  <si>
    <t>Mayo Graduate School</t>
  </si>
  <si>
    <t>Morgan State University</t>
  </si>
  <si>
    <t>Oakland University</t>
  </si>
  <si>
    <t>Pace University</t>
  </si>
  <si>
    <t>Prairie View A &amp; M University</t>
  </si>
  <si>
    <t>Regent University</t>
  </si>
  <si>
    <t>Rochester Institute of Technology</t>
  </si>
  <si>
    <t>Saint John Fisher College</t>
  </si>
  <si>
    <t>Saint John's University</t>
  </si>
  <si>
    <t>San Francisco State University</t>
  </si>
  <si>
    <t>Seattle Pacific University</t>
  </si>
  <si>
    <t>Shenandoah University</t>
  </si>
  <si>
    <t>Spalding University</t>
  </si>
  <si>
    <t>Suffolk University</t>
  </si>
  <si>
    <t>SUNY - Environmental Science &amp; Forestry</t>
  </si>
  <si>
    <t>Tennessee State University</t>
  </si>
  <si>
    <t>Tennessee Technological University</t>
  </si>
  <si>
    <t>Texas A &amp; M University - Corpus Christi</t>
  </si>
  <si>
    <t>Texas A &amp; M University - Kingsville</t>
  </si>
  <si>
    <t>Texas Southern University</t>
  </si>
  <si>
    <t>Texas Woman's University</t>
  </si>
  <si>
    <t>Trevecca Nazarene University</t>
  </si>
  <si>
    <t>University of Hartford</t>
  </si>
  <si>
    <t>University of Louisiana at Monroe</t>
  </si>
  <si>
    <t>University of Maryland - Eastern Shore</t>
  </si>
  <si>
    <t>University of Nebraska at Omaha</t>
  </si>
  <si>
    <t>University of San Diego</t>
  </si>
  <si>
    <t>University of San Francisco</t>
  </si>
  <si>
    <t>University of Texas - Pan American</t>
  </si>
  <si>
    <t>University of West Florida</t>
  </si>
  <si>
    <t>University of West Georgia</t>
  </si>
  <si>
    <t>Valdosta State University</t>
  </si>
  <si>
    <t>Widener University</t>
  </si>
  <si>
    <t>Wright State University</t>
  </si>
  <si>
    <t>Total</t>
  </si>
  <si>
    <t>Total- VSU</t>
  </si>
  <si>
    <t xml:space="preserve"> Data error</t>
  </si>
  <si>
    <t xml:space="preserve">Final </t>
  </si>
  <si>
    <t xml:space="preserve">* See Appendix A for information about the Carnegie Classification system. </t>
  </si>
  <si>
    <t>Doctoral Universities: Very High Research Activity</t>
  </si>
  <si>
    <t>Doctoral Universities: High Research Activity</t>
  </si>
  <si>
    <t>Doctoral/Professional Universities</t>
  </si>
  <si>
    <t>Master"s Colleges and Universities</t>
  </si>
  <si>
    <t>Other</t>
  </si>
  <si>
    <t xml:space="preserve">        Doctoral: Very High Research</t>
  </si>
  <si>
    <t xml:space="preserve">        Doctoral: High Research</t>
  </si>
  <si>
    <t xml:space="preserve">        Doctoral/Professional Universities</t>
  </si>
  <si>
    <t xml:space="preserve">Table C.25  Graduate Degrees and Certificates Awarded by Degree Level and Carnegie Classification, </t>
  </si>
  <si>
    <t>2008-09 to 2018-19</t>
  </si>
  <si>
    <t xml:space="preserve">Note: Group sizes for each annual change analysis  (1, 5, and 10-year) were determined based on </t>
  </si>
  <si>
    <t xml:space="preserve">only those institutions that submitted data at both current and reference years.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</si>
</sst>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9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2"/>
      </right>
      <top style="thin">
        <color indexed="61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1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1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wrapText="1"/>
    </xf>
    <xf numFmtId="165" fontId="4" fillId="0" borderId="0" xfId="0" applyNumberFormat="1" applyFont="1"/>
    <xf numFmtId="165" fontId="4" fillId="0" borderId="0" xfId="1" applyNumberFormat="1" applyFont="1" applyBorder="1"/>
    <xf numFmtId="0" fontId="4" fillId="0" borderId="0" xfId="0" applyFont="1" applyBorder="1"/>
    <xf numFmtId="0" fontId="4" fillId="2" borderId="0" xfId="0" applyFont="1" applyFill="1" applyBorder="1"/>
    <xf numFmtId="165" fontId="4" fillId="0" borderId="0" xfId="0" applyNumberFormat="1" applyFont="1" applyBorder="1"/>
    <xf numFmtId="0" fontId="6" fillId="0" borderId="0" xfId="0" applyFont="1" applyBorder="1" applyAlignment="1">
      <alignment horizontal="left" vertical="center" indent="2"/>
    </xf>
    <xf numFmtId="0" fontId="2" fillId="0" borderId="0" xfId="0" applyFont="1"/>
    <xf numFmtId="164" fontId="2" fillId="0" borderId="0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top"/>
    </xf>
    <xf numFmtId="3" fontId="8" fillId="0" borderId="2" xfId="0" applyNumberFormat="1" applyFont="1" applyBorder="1" applyAlignment="1">
      <alignment horizontal="right" vertical="top"/>
    </xf>
    <xf numFmtId="3" fontId="8" fillId="0" borderId="3" xfId="0" applyNumberFormat="1" applyFont="1" applyBorder="1" applyAlignment="1">
      <alignment horizontal="right" vertical="top"/>
    </xf>
    <xf numFmtId="3" fontId="8" fillId="0" borderId="4" xfId="0" applyNumberFormat="1" applyFont="1" applyBorder="1" applyAlignment="1">
      <alignment horizontal="right" vertical="top"/>
    </xf>
    <xf numFmtId="3" fontId="8" fillId="0" borderId="5" xfId="0" applyNumberFormat="1" applyFont="1" applyBorder="1" applyAlignment="1">
      <alignment horizontal="right" vertical="top"/>
    </xf>
    <xf numFmtId="3" fontId="8" fillId="0" borderId="6" xfId="0" applyNumberFormat="1" applyFont="1" applyBorder="1" applyAlignment="1">
      <alignment horizontal="right" vertical="top"/>
    </xf>
    <xf numFmtId="0" fontId="0" fillId="2" borderId="0" xfId="0" applyFill="1"/>
    <xf numFmtId="0" fontId="7" fillId="2" borderId="0" xfId="0" applyFont="1" applyFill="1"/>
    <xf numFmtId="0" fontId="7" fillId="0" borderId="0" xfId="0" applyFont="1"/>
    <xf numFmtId="0" fontId="5" fillId="0" borderId="0" xfId="0" applyFont="1" applyBorder="1" applyAlignment="1">
      <alignment horizontal="left" vertical="center" indent="2"/>
    </xf>
    <xf numFmtId="0" fontId="2" fillId="0" borderId="0" xfId="0" applyFont="1" applyBorder="1"/>
    <xf numFmtId="0" fontId="3" fillId="0" borderId="7" xfId="0" applyFont="1" applyBorder="1" applyAlignment="1">
      <alignment vertical="center"/>
    </xf>
    <xf numFmtId="0" fontId="2" fillId="0" borderId="7" xfId="0" applyFont="1" applyBorder="1"/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showGridLines="0" tabSelected="1" workbookViewId="0">
      <selection activeCell="H16" sqref="H16"/>
    </sheetView>
  </sheetViews>
  <sheetFormatPr defaultRowHeight="12" x14ac:dyDescent="0.2"/>
  <cols>
    <col min="1" max="1" width="33.5703125" style="15" customWidth="1"/>
    <col min="2" max="4" width="15.7109375" style="15" customWidth="1"/>
    <col min="5" max="5" width="9.140625" style="27"/>
    <col min="6" max="16384" width="9.140625" style="15"/>
  </cols>
  <sheetData>
    <row r="1" spans="1:5" x14ac:dyDescent="0.2">
      <c r="A1" s="3" t="s">
        <v>94</v>
      </c>
      <c r="B1" s="27"/>
      <c r="C1" s="27"/>
      <c r="D1" s="27"/>
    </row>
    <row r="2" spans="1:5" ht="12.75" thickBot="1" x14ac:dyDescent="0.25">
      <c r="A2" s="28" t="s">
        <v>95</v>
      </c>
      <c r="B2" s="29"/>
      <c r="C2" s="29"/>
      <c r="D2" s="29"/>
    </row>
    <row r="3" spans="1:5" s="2" customFormat="1" ht="36.75" thickBot="1" x14ac:dyDescent="0.25">
      <c r="A3" s="30" t="s">
        <v>6</v>
      </c>
      <c r="B3" s="31" t="s">
        <v>16</v>
      </c>
      <c r="C3" s="31" t="s">
        <v>17</v>
      </c>
      <c r="D3" s="31" t="s">
        <v>18</v>
      </c>
      <c r="E3" s="1"/>
    </row>
    <row r="4" spans="1:5" s="2" customFormat="1" x14ac:dyDescent="0.2">
      <c r="A4" s="3" t="s">
        <v>3</v>
      </c>
      <c r="B4" s="6">
        <v>3.8117543731243764E-2</v>
      </c>
      <c r="C4" s="6">
        <v>2.6327720207254091E-2</v>
      </c>
      <c r="D4" s="6">
        <v>3.8149872411710903E-2</v>
      </c>
      <c r="E4" s="1"/>
    </row>
    <row r="5" spans="1:5" s="2" customFormat="1" x14ac:dyDescent="0.2">
      <c r="A5" s="4" t="s">
        <v>91</v>
      </c>
      <c r="B5" s="16">
        <v>3.1103811048506014E-2</v>
      </c>
      <c r="C5" s="16">
        <v>1.6634736077162017E-2</v>
      </c>
      <c r="D5" s="16">
        <v>2.5846558172445189E-2</v>
      </c>
      <c r="E5" s="1"/>
    </row>
    <row r="6" spans="1:5" s="2" customFormat="1" x14ac:dyDescent="0.2">
      <c r="A6" s="4" t="s">
        <v>92</v>
      </c>
      <c r="B6" s="16">
        <v>7.9048652916213991E-2</v>
      </c>
      <c r="C6" s="16">
        <v>5.9330484330484448E-2</v>
      </c>
      <c r="D6" s="16">
        <v>6.7853935947321101E-2</v>
      </c>
      <c r="E6" s="1"/>
    </row>
    <row r="7" spans="1:5" s="2" customFormat="1" x14ac:dyDescent="0.2">
      <c r="A7" s="4" t="s">
        <v>93</v>
      </c>
      <c r="B7" s="16">
        <v>9.1549295774647987E-2</v>
      </c>
      <c r="C7" s="16">
        <v>3.3454876937101211E-2</v>
      </c>
      <c r="D7" s="16">
        <v>0.11858685868586857</v>
      </c>
      <c r="E7" s="1"/>
    </row>
    <row r="8" spans="1:5" s="2" customFormat="1" x14ac:dyDescent="0.2">
      <c r="A8" s="4" t="s">
        <v>1</v>
      </c>
      <c r="B8" s="16">
        <v>3.8714991762768047E-2</v>
      </c>
      <c r="C8" s="16">
        <v>0.10948543087414753</v>
      </c>
      <c r="D8" s="16">
        <v>0.16502369668246469</v>
      </c>
      <c r="E8" s="1"/>
    </row>
    <row r="9" spans="1:5" s="2" customFormat="1" x14ac:dyDescent="0.2">
      <c r="A9" s="4" t="s">
        <v>2</v>
      </c>
      <c r="B9" s="16">
        <v>-0.10019646365422408</v>
      </c>
      <c r="C9" s="16">
        <v>2.4636174636174644E-2</v>
      </c>
      <c r="D9" s="16">
        <v>2.4750830564784044E-2</v>
      </c>
      <c r="E9" s="1"/>
    </row>
    <row r="10" spans="1:5" s="2" customFormat="1" x14ac:dyDescent="0.2">
      <c r="A10" s="3" t="s">
        <v>4</v>
      </c>
      <c r="B10" s="6">
        <v>7.7168768796762599E-3</v>
      </c>
      <c r="C10" s="6">
        <v>1.5341216440644434E-2</v>
      </c>
      <c r="D10" s="6">
        <v>1.5473689893110598E-2</v>
      </c>
      <c r="E10" s="1"/>
    </row>
    <row r="11" spans="1:5" s="2" customFormat="1" x14ac:dyDescent="0.2">
      <c r="A11" s="4" t="s">
        <v>91</v>
      </c>
      <c r="B11" s="16">
        <v>1.8317252371484738E-2</v>
      </c>
      <c r="C11" s="16">
        <v>3.5883764329512104E-2</v>
      </c>
      <c r="D11" s="16">
        <v>3.8127460698049197E-2</v>
      </c>
      <c r="E11" s="1"/>
    </row>
    <row r="12" spans="1:5" s="2" customFormat="1" x14ac:dyDescent="0.2">
      <c r="A12" s="4" t="s">
        <v>92</v>
      </c>
      <c r="B12" s="16">
        <v>2.0520069768203975E-4</v>
      </c>
      <c r="C12" s="16">
        <v>3.3139428081562896E-3</v>
      </c>
      <c r="D12" s="16">
        <v>1.1918788269416659E-2</v>
      </c>
      <c r="E12" s="1"/>
    </row>
    <row r="13" spans="1:5" s="2" customFormat="1" x14ac:dyDescent="0.2">
      <c r="A13" s="4" t="s">
        <v>93</v>
      </c>
      <c r="B13" s="16">
        <v>3.0227318357239907E-2</v>
      </c>
      <c r="C13" s="16">
        <v>8.3800807007184726E-3</v>
      </c>
      <c r="D13" s="16">
        <v>2.2666474071934138E-2</v>
      </c>
      <c r="E13" s="1"/>
    </row>
    <row r="14" spans="1:5" s="2" customFormat="1" x14ac:dyDescent="0.2">
      <c r="A14" s="4" t="s">
        <v>1</v>
      </c>
      <c r="B14" s="16">
        <v>-3.1214250694557188E-2</v>
      </c>
      <c r="C14" s="16">
        <v>6.0466852335698375E-3</v>
      </c>
      <c r="D14" s="16">
        <v>-3.2679005421573982E-3</v>
      </c>
      <c r="E14" s="1"/>
    </row>
    <row r="15" spans="1:5" s="2" customFormat="1" x14ac:dyDescent="0.2">
      <c r="A15" s="4" t="s">
        <v>2</v>
      </c>
      <c r="B15" s="16">
        <v>1.7842895481250842E-2</v>
      </c>
      <c r="C15" s="16">
        <v>-8.4769694360740416E-2</v>
      </c>
      <c r="D15" s="16">
        <v>-5.8722109533468569E-2</v>
      </c>
      <c r="E15" s="1"/>
    </row>
    <row r="16" spans="1:5" s="2" customFormat="1" x14ac:dyDescent="0.2">
      <c r="A16" s="3" t="s">
        <v>5</v>
      </c>
      <c r="B16" s="6">
        <v>0.19602640834207352</v>
      </c>
      <c r="C16" s="6">
        <v>4.7941208256781741E-2</v>
      </c>
      <c r="D16" s="6">
        <v>5.1902150629765956E-2</v>
      </c>
      <c r="E16" s="1"/>
    </row>
    <row r="17" spans="1:5" s="2" customFormat="1" x14ac:dyDescent="0.2">
      <c r="A17" s="4" t="s">
        <v>91</v>
      </c>
      <c r="B17" s="16">
        <v>0.39083457526080445</v>
      </c>
      <c r="C17" s="16">
        <v>0.11848614469034784</v>
      </c>
      <c r="D17" s="16">
        <v>0.1557549688519726</v>
      </c>
      <c r="E17" s="1"/>
    </row>
    <row r="18" spans="1:5" s="2" customFormat="1" x14ac:dyDescent="0.2">
      <c r="A18" s="4" t="s">
        <v>92</v>
      </c>
      <c r="B18" s="16">
        <v>-2.9142067579449482E-2</v>
      </c>
      <c r="C18" s="16">
        <v>4.5888360626870829E-2</v>
      </c>
      <c r="D18" s="16">
        <v>-2.8977108084613158E-2</v>
      </c>
      <c r="E18" s="1"/>
    </row>
    <row r="19" spans="1:5" s="2" customFormat="1" x14ac:dyDescent="0.2">
      <c r="A19" s="4" t="s">
        <v>93</v>
      </c>
      <c r="B19" s="16">
        <v>0.15754601226993836</v>
      </c>
      <c r="C19" s="16">
        <v>4.5324153757888654E-2</v>
      </c>
      <c r="D19" s="16">
        <v>0.24120065789473683</v>
      </c>
      <c r="E19" s="1"/>
    </row>
    <row r="20" spans="1:5" s="2" customFormat="1" x14ac:dyDescent="0.2">
      <c r="A20" s="4" t="s">
        <v>1</v>
      </c>
      <c r="B20" s="16">
        <v>8.854718981972387E-2</v>
      </c>
      <c r="C20" s="16">
        <v>-5.4153555695405808E-2</v>
      </c>
      <c r="D20" s="16">
        <v>3.8757632067958722E-2</v>
      </c>
      <c r="E20" s="1"/>
    </row>
    <row r="21" spans="1:5" s="2" customFormat="1" ht="12.75" thickBot="1" x14ac:dyDescent="0.25">
      <c r="A21" s="32" t="s">
        <v>2</v>
      </c>
      <c r="B21" s="33">
        <v>0.15230769230769226</v>
      </c>
      <c r="C21" s="33">
        <v>-1.1994609164420545E-2</v>
      </c>
      <c r="D21" s="33">
        <v>1.7484177215189911E-2</v>
      </c>
      <c r="E21" s="1"/>
    </row>
    <row r="22" spans="1:5" s="2" customFormat="1" x14ac:dyDescent="0.2">
      <c r="A22" s="1" t="s">
        <v>85</v>
      </c>
      <c r="B22" s="1"/>
      <c r="C22" s="1"/>
      <c r="D22" s="1"/>
      <c r="E22" s="1"/>
    </row>
    <row r="23" spans="1:5" s="2" customFormat="1" x14ac:dyDescent="0.2">
      <c r="A23" s="1" t="s">
        <v>96</v>
      </c>
      <c r="B23" s="1"/>
      <c r="C23" s="1"/>
      <c r="D23" s="1"/>
      <c r="E23" s="1"/>
    </row>
    <row r="24" spans="1:5" s="2" customFormat="1" x14ac:dyDescent="0.2">
      <c r="A24" s="1" t="s">
        <v>97</v>
      </c>
      <c r="B24" s="1"/>
      <c r="C24" s="1"/>
      <c r="D24" s="1"/>
      <c r="E24" s="1"/>
    </row>
    <row r="25" spans="1:5" s="2" customFormat="1" x14ac:dyDescent="0.2">
      <c r="A25" s="4" t="s">
        <v>0</v>
      </c>
      <c r="B25" s="1"/>
      <c r="C25" s="1"/>
      <c r="D25" s="1"/>
      <c r="E25" s="1"/>
    </row>
  </sheetData>
  <phoneticPr fontId="1" type="noConversion"/>
  <pageMargins left="0.75" right="0.7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zoomScale="90" zoomScaleNormal="90" workbookViewId="0">
      <selection activeCell="A5" sqref="A5"/>
    </sheetView>
  </sheetViews>
  <sheetFormatPr defaultColWidth="9.140625" defaultRowHeight="12" x14ac:dyDescent="0.2"/>
  <cols>
    <col min="1" max="1" width="32.42578125" style="7" bestFit="1" customWidth="1"/>
    <col min="2" max="4" width="9.140625" style="7"/>
    <col min="5" max="5" width="4.85546875" style="7" customWidth="1"/>
    <col min="6" max="8" width="9.140625" style="7"/>
    <col min="9" max="9" width="4" style="7" customWidth="1"/>
    <col min="10" max="16384" width="9.140625" style="7"/>
  </cols>
  <sheetData>
    <row r="1" spans="1:14" ht="60" x14ac:dyDescent="0.2">
      <c r="B1" s="8" t="s">
        <v>10</v>
      </c>
      <c r="C1" s="8" t="s">
        <v>14</v>
      </c>
      <c r="D1" s="8" t="s">
        <v>7</v>
      </c>
      <c r="F1" s="8" t="s">
        <v>10</v>
      </c>
      <c r="G1" s="8" t="s">
        <v>11</v>
      </c>
      <c r="H1" s="8" t="s">
        <v>8</v>
      </c>
      <c r="J1" s="8" t="s">
        <v>10</v>
      </c>
      <c r="K1" s="8" t="s">
        <v>12</v>
      </c>
      <c r="L1" s="8" t="s">
        <v>9</v>
      </c>
    </row>
    <row r="2" spans="1:14" s="11" customFormat="1" x14ac:dyDescent="0.2">
      <c r="A2" s="3" t="s">
        <v>3</v>
      </c>
      <c r="B2" s="17">
        <v>70918.999999999869</v>
      </c>
      <c r="C2" s="18">
        <v>68314.999999999956</v>
      </c>
      <c r="D2" s="10">
        <f t="shared" ref="D2:D21" si="0">(B2/C2)-1</f>
        <v>3.8117543731243764E-2</v>
      </c>
      <c r="F2" s="17">
        <v>69890.000000000058</v>
      </c>
      <c r="G2" s="18">
        <v>61760</v>
      </c>
      <c r="H2" s="10">
        <f t="shared" ref="H2:H21" si="1">((F2/G2)-1)/5</f>
        <v>2.6327720207254091E-2</v>
      </c>
      <c r="J2" s="17">
        <v>70922.000000000015</v>
      </c>
      <c r="K2" s="18">
        <v>51336.999999999993</v>
      </c>
      <c r="L2" s="10">
        <f t="shared" ref="L2:L14" si="2">((J2/K2)-1)/10</f>
        <v>3.8149872411710903E-2</v>
      </c>
    </row>
    <row r="3" spans="1:14" s="11" customFormat="1" x14ac:dyDescent="0.2">
      <c r="A3" s="14" t="s">
        <v>86</v>
      </c>
      <c r="B3" s="19">
        <v>49593.000000000015</v>
      </c>
      <c r="C3" s="20">
        <v>48097.000000000022</v>
      </c>
      <c r="D3" s="10">
        <f t="shared" si="0"/>
        <v>3.1103811048506014E-2</v>
      </c>
      <c r="F3" s="19">
        <v>49188.000000000007</v>
      </c>
      <c r="G3" s="20">
        <v>45410.999999999985</v>
      </c>
      <c r="H3" s="10">
        <f t="shared" si="1"/>
        <v>1.6634736077162017E-2</v>
      </c>
      <c r="J3" s="19">
        <v>49799.999999999985</v>
      </c>
      <c r="K3" s="20">
        <v>39571.999999999978</v>
      </c>
      <c r="L3" s="10">
        <f t="shared" si="2"/>
        <v>2.5846558172445189E-2</v>
      </c>
    </row>
    <row r="4" spans="1:14" s="11" customFormat="1" x14ac:dyDescent="0.2">
      <c r="A4" s="14" t="s">
        <v>87</v>
      </c>
      <c r="B4" s="19">
        <v>10933.999999999998</v>
      </c>
      <c r="C4" s="20">
        <v>10133.000000000002</v>
      </c>
      <c r="D4" s="10">
        <f t="shared" si="0"/>
        <v>7.9048652916213991E-2</v>
      </c>
      <c r="F4" s="19">
        <v>10923.000000000002</v>
      </c>
      <c r="G4" s="20">
        <v>8423.9999999999982</v>
      </c>
      <c r="H4" s="10">
        <f t="shared" si="1"/>
        <v>5.9330484330484448E-2</v>
      </c>
      <c r="J4" s="19">
        <v>11216.000000000002</v>
      </c>
      <c r="K4" s="20">
        <v>6682.0000000000036</v>
      </c>
      <c r="L4" s="10">
        <f t="shared" si="2"/>
        <v>6.7853935947321101E-2</v>
      </c>
    </row>
    <row r="5" spans="1:14" s="11" customFormat="1" x14ac:dyDescent="0.2">
      <c r="A5" s="26" t="s">
        <v>88</v>
      </c>
      <c r="B5" s="19">
        <v>5580.0000000000009</v>
      </c>
      <c r="C5" s="20">
        <v>5112</v>
      </c>
      <c r="D5" s="10">
        <f t="shared" si="0"/>
        <v>9.1549295774647987E-2</v>
      </c>
      <c r="F5" s="19">
        <v>5121.9999999999991</v>
      </c>
      <c r="G5" s="20">
        <v>4387.9999999999991</v>
      </c>
      <c r="H5" s="10">
        <f t="shared" si="1"/>
        <v>3.3454876937101211E-2</v>
      </c>
      <c r="J5" s="19">
        <v>4857</v>
      </c>
      <c r="K5" s="20">
        <v>2222</v>
      </c>
      <c r="L5" s="10">
        <f t="shared" si="2"/>
        <v>0.11858685868586857</v>
      </c>
    </row>
    <row r="6" spans="1:14" s="11" customFormat="1" x14ac:dyDescent="0.2">
      <c r="A6" s="5" t="s">
        <v>89</v>
      </c>
      <c r="B6" s="19">
        <v>2522.0000000000005</v>
      </c>
      <c r="C6" s="20">
        <v>2427.9999999999995</v>
      </c>
      <c r="D6" s="10">
        <f t="shared" si="0"/>
        <v>3.8714991762768047E-2</v>
      </c>
      <c r="F6" s="19">
        <v>2496.0000000000005</v>
      </c>
      <c r="G6" s="20">
        <v>1613.0000000000005</v>
      </c>
      <c r="H6" s="10">
        <f t="shared" si="1"/>
        <v>0.10948543087414753</v>
      </c>
      <c r="J6" s="19">
        <v>2796.0000000000018</v>
      </c>
      <c r="K6" s="20">
        <v>1054.9999999999998</v>
      </c>
      <c r="L6" s="10">
        <f t="shared" si="2"/>
        <v>0.16502369668246469</v>
      </c>
      <c r="N6" s="11" t="s">
        <v>13</v>
      </c>
    </row>
    <row r="7" spans="1:14" s="11" customFormat="1" x14ac:dyDescent="0.2">
      <c r="A7" s="5" t="s">
        <v>90</v>
      </c>
      <c r="B7" s="21">
        <v>2290</v>
      </c>
      <c r="C7" s="22">
        <v>2545.0000000000005</v>
      </c>
      <c r="D7" s="10">
        <f t="shared" si="0"/>
        <v>-0.10019646365422408</v>
      </c>
      <c r="F7" s="21">
        <v>2161</v>
      </c>
      <c r="G7" s="22">
        <v>1923.9999999999998</v>
      </c>
      <c r="H7" s="10">
        <f t="shared" si="1"/>
        <v>2.4636174636174644E-2</v>
      </c>
      <c r="J7" s="21">
        <v>2253.0000000000005</v>
      </c>
      <c r="K7" s="22">
        <v>1806.0000000000005</v>
      </c>
      <c r="L7" s="10">
        <f t="shared" si="2"/>
        <v>2.4750830564784044E-2</v>
      </c>
    </row>
    <row r="8" spans="1:14" s="11" customFormat="1" x14ac:dyDescent="0.2">
      <c r="A8" s="5"/>
      <c r="B8" s="12"/>
      <c r="C8" s="12"/>
      <c r="D8" s="10"/>
      <c r="F8" s="12"/>
      <c r="G8" s="12"/>
      <c r="H8" s="10"/>
      <c r="J8" s="12"/>
      <c r="K8" s="12"/>
      <c r="L8" s="10"/>
    </row>
    <row r="9" spans="1:14" s="11" customFormat="1" x14ac:dyDescent="0.2">
      <c r="A9" s="3" t="s">
        <v>4</v>
      </c>
      <c r="B9" s="17">
        <v>475463.99999999994</v>
      </c>
      <c r="C9" s="18">
        <v>471823.00000000047</v>
      </c>
      <c r="D9" s="10">
        <f t="shared" si="0"/>
        <v>7.7168768796762599E-3</v>
      </c>
      <c r="F9" s="17">
        <v>453823.00000000012</v>
      </c>
      <c r="G9" s="18">
        <v>421491.99999999965</v>
      </c>
      <c r="H9" s="10">
        <f t="shared" si="1"/>
        <v>1.5341216440644434E-2</v>
      </c>
      <c r="J9" s="17">
        <v>470583.00000000006</v>
      </c>
      <c r="K9" s="18">
        <v>407524</v>
      </c>
      <c r="L9" s="10">
        <f t="shared" si="2"/>
        <v>1.5473689893110598E-2</v>
      </c>
    </row>
    <row r="10" spans="1:14" s="11" customFormat="1" x14ac:dyDescent="0.2">
      <c r="A10" s="14" t="s">
        <v>86</v>
      </c>
      <c r="B10" s="19">
        <v>250448</v>
      </c>
      <c r="C10" s="20">
        <v>245942.99999999991</v>
      </c>
      <c r="D10" s="10">
        <f t="shared" si="0"/>
        <v>1.8317252371484738E-2</v>
      </c>
      <c r="F10" s="19">
        <v>243319.99999999994</v>
      </c>
      <c r="G10" s="20">
        <v>206304.99999999997</v>
      </c>
      <c r="H10" s="10">
        <f t="shared" si="1"/>
        <v>3.5883764329512104E-2</v>
      </c>
      <c r="J10" s="19">
        <v>249443.00000000006</v>
      </c>
      <c r="K10" s="20">
        <v>180589</v>
      </c>
      <c r="L10" s="10">
        <f t="shared" si="2"/>
        <v>3.8127460698049197E-2</v>
      </c>
    </row>
    <row r="11" spans="1:14" s="11" customFormat="1" x14ac:dyDescent="0.2">
      <c r="A11" s="14" t="s">
        <v>87</v>
      </c>
      <c r="B11" s="19">
        <v>87737</v>
      </c>
      <c r="C11" s="20">
        <v>87719.000000000029</v>
      </c>
      <c r="D11" s="10">
        <f t="shared" si="0"/>
        <v>2.0520069768203975E-4</v>
      </c>
      <c r="F11" s="19">
        <v>83008</v>
      </c>
      <c r="G11" s="20">
        <v>81654.999999999985</v>
      </c>
      <c r="H11" s="10">
        <f t="shared" si="1"/>
        <v>3.3139428081562896E-3</v>
      </c>
      <c r="J11" s="19">
        <v>86820.999999999971</v>
      </c>
      <c r="K11" s="20">
        <v>77575</v>
      </c>
      <c r="L11" s="10">
        <f t="shared" si="2"/>
        <v>1.1918788269416659E-2</v>
      </c>
    </row>
    <row r="12" spans="1:14" s="11" customFormat="1" x14ac:dyDescent="0.2">
      <c r="A12" s="14" t="s">
        <v>88</v>
      </c>
      <c r="B12" s="19">
        <v>46181.999999999993</v>
      </c>
      <c r="C12" s="20">
        <v>44827</v>
      </c>
      <c r="D12" s="10">
        <f t="shared" si="0"/>
        <v>3.0227318357239907E-2</v>
      </c>
      <c r="F12" s="19">
        <v>42347.000000000007</v>
      </c>
      <c r="G12" s="20">
        <v>40644</v>
      </c>
      <c r="H12" s="10">
        <f t="shared" si="1"/>
        <v>8.3800807007184726E-3</v>
      </c>
      <c r="J12" s="19">
        <v>42460.999999999993</v>
      </c>
      <c r="K12" s="20">
        <v>34614.999999999993</v>
      </c>
      <c r="L12" s="10">
        <f t="shared" si="2"/>
        <v>2.2666474071934138E-2</v>
      </c>
    </row>
    <row r="13" spans="1:14" s="11" customFormat="1" x14ac:dyDescent="0.2">
      <c r="A13" s="5" t="s">
        <v>89</v>
      </c>
      <c r="B13" s="19">
        <v>77064.000000000044</v>
      </c>
      <c r="C13" s="20">
        <v>79546.999999999985</v>
      </c>
      <c r="D13" s="10">
        <f t="shared" si="0"/>
        <v>-3.1214250694557188E-2</v>
      </c>
      <c r="F13" s="19">
        <v>71764.000000000015</v>
      </c>
      <c r="G13" s="20">
        <v>69657.999999999971</v>
      </c>
      <c r="H13" s="10">
        <f t="shared" si="1"/>
        <v>6.0466852335698375E-3</v>
      </c>
      <c r="J13" s="19">
        <v>77613.000000000015</v>
      </c>
      <c r="K13" s="20">
        <v>80235</v>
      </c>
      <c r="L13" s="10">
        <f t="shared" si="2"/>
        <v>-3.2679005421573982E-3</v>
      </c>
    </row>
    <row r="14" spans="1:14" s="11" customFormat="1" x14ac:dyDescent="0.2">
      <c r="A14" s="5" t="s">
        <v>90</v>
      </c>
      <c r="B14" s="21">
        <v>14033.000000000002</v>
      </c>
      <c r="C14" s="22">
        <v>13786.999999999996</v>
      </c>
      <c r="D14" s="10">
        <f t="shared" si="0"/>
        <v>1.7842895481250842E-2</v>
      </c>
      <c r="F14" s="21">
        <v>13384</v>
      </c>
      <c r="G14" s="22">
        <v>23230</v>
      </c>
      <c r="H14" s="10">
        <f t="shared" si="1"/>
        <v>-8.4769694360740416E-2</v>
      </c>
      <c r="J14" s="21">
        <v>14244.999999999996</v>
      </c>
      <c r="K14" s="22">
        <v>34510</v>
      </c>
      <c r="L14" s="10">
        <f t="shared" si="2"/>
        <v>-5.8722109533468569E-2</v>
      </c>
    </row>
    <row r="15" spans="1:14" s="11" customFormat="1" x14ac:dyDescent="0.2">
      <c r="A15" s="5"/>
      <c r="B15" s="12"/>
      <c r="C15" s="12"/>
      <c r="D15" s="13"/>
      <c r="F15" s="12"/>
      <c r="G15" s="12"/>
      <c r="H15" s="13"/>
      <c r="L15" s="13"/>
    </row>
    <row r="16" spans="1:14" s="11" customFormat="1" x14ac:dyDescent="0.2">
      <c r="A16" s="3" t="s">
        <v>5</v>
      </c>
      <c r="B16" s="17">
        <v>38767.999999999964</v>
      </c>
      <c r="C16" s="18">
        <v>32413.999999999996</v>
      </c>
      <c r="D16" s="10">
        <f t="shared" si="0"/>
        <v>0.19602640834207352</v>
      </c>
      <c r="F16" s="17">
        <v>34413.000000000029</v>
      </c>
      <c r="G16" s="18">
        <v>27759.000000000007</v>
      </c>
      <c r="H16" s="10">
        <f t="shared" si="1"/>
        <v>4.7941208256781741E-2</v>
      </c>
      <c r="J16" s="17">
        <v>35456.999999999985</v>
      </c>
      <c r="K16" s="18">
        <v>23342.000000000011</v>
      </c>
      <c r="L16" s="10">
        <f t="shared" ref="L16:L21" si="3">((J16/K16)-1)/10</f>
        <v>5.1902150629765956E-2</v>
      </c>
    </row>
    <row r="17" spans="1:12" s="11" customFormat="1" x14ac:dyDescent="0.2">
      <c r="A17" s="14" t="s">
        <v>86</v>
      </c>
      <c r="B17" s="19">
        <v>18664.999999999996</v>
      </c>
      <c r="C17" s="20">
        <v>13420</v>
      </c>
      <c r="D17" s="10">
        <f t="shared" si="0"/>
        <v>0.39083457526080445</v>
      </c>
      <c r="F17" s="19">
        <v>17125</v>
      </c>
      <c r="G17" s="20">
        <v>10753.999999999998</v>
      </c>
      <c r="H17" s="10">
        <f t="shared" si="1"/>
        <v>0.11848614469034784</v>
      </c>
      <c r="J17" s="19">
        <v>17242.999999999996</v>
      </c>
      <c r="K17" s="20">
        <v>6742.0000000000018</v>
      </c>
      <c r="L17" s="10">
        <f t="shared" si="3"/>
        <v>0.1557549688519726</v>
      </c>
    </row>
    <row r="18" spans="1:12" s="11" customFormat="1" x14ac:dyDescent="0.2">
      <c r="A18" s="14" t="s">
        <v>87</v>
      </c>
      <c r="B18" s="19">
        <v>7729.0000000000018</v>
      </c>
      <c r="C18" s="20">
        <v>7960.9999999999991</v>
      </c>
      <c r="D18" s="10">
        <f t="shared" si="0"/>
        <v>-2.9142067579449482E-2</v>
      </c>
      <c r="F18" s="19">
        <v>6982.0000000000009</v>
      </c>
      <c r="G18" s="20">
        <v>5679.0000000000027</v>
      </c>
      <c r="H18" s="10">
        <f t="shared" si="1"/>
        <v>4.5888360626870829E-2</v>
      </c>
      <c r="J18" s="19">
        <v>7353</v>
      </c>
      <c r="K18" s="20">
        <v>10353</v>
      </c>
      <c r="L18" s="10">
        <f t="shared" si="3"/>
        <v>-2.8977108084613158E-2</v>
      </c>
    </row>
    <row r="19" spans="1:12" s="11" customFormat="1" x14ac:dyDescent="0.2">
      <c r="A19" s="14" t="s">
        <v>88</v>
      </c>
      <c r="B19" s="19">
        <v>4716.9999999999991</v>
      </c>
      <c r="C19" s="20">
        <v>4075</v>
      </c>
      <c r="D19" s="10">
        <f t="shared" si="0"/>
        <v>0.15754601226993836</v>
      </c>
      <c r="F19" s="19">
        <v>4276</v>
      </c>
      <c r="G19" s="20">
        <v>3486.0000000000009</v>
      </c>
      <c r="H19" s="10">
        <f t="shared" si="1"/>
        <v>4.5324153757888654E-2</v>
      </c>
      <c r="J19" s="19">
        <v>4148.9999999999991</v>
      </c>
      <c r="K19" s="20">
        <v>1215.9999999999998</v>
      </c>
      <c r="L19" s="10">
        <f t="shared" si="3"/>
        <v>0.24120065789473683</v>
      </c>
    </row>
    <row r="20" spans="1:12" s="11" customFormat="1" x14ac:dyDescent="0.2">
      <c r="A20" s="5" t="s">
        <v>89</v>
      </c>
      <c r="B20" s="19">
        <v>6158.9999999999991</v>
      </c>
      <c r="C20" s="20">
        <v>5658.0000000000018</v>
      </c>
      <c r="D20" s="10">
        <f t="shared" si="0"/>
        <v>8.854718981972387E-2</v>
      </c>
      <c r="F20" s="19">
        <v>4635</v>
      </c>
      <c r="G20" s="20">
        <v>6355.9999999999955</v>
      </c>
      <c r="H20" s="10">
        <f t="shared" si="1"/>
        <v>-5.4153555695405808E-2</v>
      </c>
      <c r="J20" s="19">
        <v>5227.0000000000027</v>
      </c>
      <c r="K20" s="20">
        <v>3766.9999999999982</v>
      </c>
      <c r="L20" s="10">
        <f t="shared" si="3"/>
        <v>3.8757632067958722E-2</v>
      </c>
    </row>
    <row r="21" spans="1:12" s="11" customFormat="1" x14ac:dyDescent="0.2">
      <c r="A21" s="5" t="s">
        <v>90</v>
      </c>
      <c r="B21" s="21">
        <v>1498</v>
      </c>
      <c r="C21" s="22">
        <v>1300</v>
      </c>
      <c r="D21" s="10">
        <f t="shared" si="0"/>
        <v>0.15230769230769226</v>
      </c>
      <c r="F21" s="21">
        <v>1394.9999999999998</v>
      </c>
      <c r="G21" s="22">
        <v>1484.0000000000002</v>
      </c>
      <c r="H21" s="10">
        <f t="shared" si="1"/>
        <v>-1.1994609164420545E-2</v>
      </c>
      <c r="J21" s="21">
        <v>1485</v>
      </c>
      <c r="K21" s="22">
        <v>1263.9999999999995</v>
      </c>
      <c r="L21" s="10">
        <f t="shared" si="3"/>
        <v>1.7484177215189911E-2</v>
      </c>
    </row>
    <row r="22" spans="1:12" x14ac:dyDescent="0.2">
      <c r="D22" s="9"/>
      <c r="H22" s="9"/>
    </row>
    <row r="23" spans="1:12" x14ac:dyDescent="0.2">
      <c r="D23" s="9"/>
      <c r="H23" s="9"/>
      <c r="J23" s="15" t="s">
        <v>15</v>
      </c>
    </row>
  </sheetData>
  <phoneticPr fontId="1" type="noConversion"/>
  <printOptions headings="1"/>
  <pageMargins left="0.25" right="0.25" top="0.75" bottom="0.75" header="0.3" footer="0.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66"/>
  <sheetViews>
    <sheetView topLeftCell="A46" workbookViewId="0">
      <selection activeCell="B65" sqref="B65:E66"/>
    </sheetView>
  </sheetViews>
  <sheetFormatPr defaultRowHeight="12.75" x14ac:dyDescent="0.2"/>
  <cols>
    <col min="2" max="2" width="30.7109375" customWidth="1"/>
    <col min="3" max="3" width="17.85546875" customWidth="1"/>
    <col min="4" max="4" width="17.5703125" customWidth="1"/>
  </cols>
  <sheetData>
    <row r="5" spans="1:4" x14ac:dyDescent="0.2">
      <c r="C5" t="s">
        <v>19</v>
      </c>
    </row>
    <row r="6" spans="1:4" x14ac:dyDescent="0.2">
      <c r="C6" t="s">
        <v>20</v>
      </c>
    </row>
    <row r="7" spans="1:4" x14ac:dyDescent="0.2">
      <c r="C7" t="s">
        <v>21</v>
      </c>
      <c r="D7" t="s">
        <v>22</v>
      </c>
    </row>
    <row r="8" spans="1:4" x14ac:dyDescent="0.2">
      <c r="C8" t="s">
        <v>23</v>
      </c>
      <c r="D8" t="s">
        <v>23</v>
      </c>
    </row>
    <row r="9" spans="1:4" x14ac:dyDescent="0.2">
      <c r="A9" t="s">
        <v>24</v>
      </c>
      <c r="B9" t="s">
        <v>25</v>
      </c>
      <c r="C9">
        <v>30</v>
      </c>
      <c r="D9">
        <v>36</v>
      </c>
    </row>
    <row r="10" spans="1:4" x14ac:dyDescent="0.2">
      <c r="B10" t="s">
        <v>26</v>
      </c>
      <c r="C10">
        <v>108</v>
      </c>
      <c r="D10">
        <v>99</v>
      </c>
    </row>
    <row r="11" spans="1:4" x14ac:dyDescent="0.2">
      <c r="B11" s="24" t="s">
        <v>27</v>
      </c>
      <c r="C11" s="23">
        <v>307</v>
      </c>
      <c r="D11" s="23">
        <v>89</v>
      </c>
    </row>
    <row r="12" spans="1:4" x14ac:dyDescent="0.2">
      <c r="B12" t="s">
        <v>28</v>
      </c>
      <c r="C12">
        <v>25</v>
      </c>
      <c r="D12">
        <v>27</v>
      </c>
    </row>
    <row r="13" spans="1:4" x14ac:dyDescent="0.2">
      <c r="B13" t="s">
        <v>29</v>
      </c>
      <c r="C13">
        <v>64</v>
      </c>
      <c r="D13">
        <v>48</v>
      </c>
    </row>
    <row r="14" spans="1:4" x14ac:dyDescent="0.2">
      <c r="B14" t="s">
        <v>30</v>
      </c>
      <c r="C14">
        <v>108</v>
      </c>
      <c r="D14">
        <v>97</v>
      </c>
    </row>
    <row r="15" spans="1:4" x14ac:dyDescent="0.2">
      <c r="B15" t="s">
        <v>31</v>
      </c>
      <c r="C15">
        <v>97</v>
      </c>
      <c r="D15">
        <v>73</v>
      </c>
    </row>
    <row r="16" spans="1:4" x14ac:dyDescent="0.2">
      <c r="B16" t="s">
        <v>32</v>
      </c>
      <c r="C16">
        <v>38</v>
      </c>
      <c r="D16">
        <v>42</v>
      </c>
    </row>
    <row r="17" spans="2:4" x14ac:dyDescent="0.2">
      <c r="B17" t="s">
        <v>33</v>
      </c>
      <c r="C17">
        <v>126</v>
      </c>
      <c r="D17">
        <v>151</v>
      </c>
    </row>
    <row r="18" spans="2:4" x14ac:dyDescent="0.2">
      <c r="B18" t="s">
        <v>34</v>
      </c>
      <c r="C18">
        <v>40</v>
      </c>
      <c r="D18">
        <v>46</v>
      </c>
    </row>
    <row r="19" spans="2:4" x14ac:dyDescent="0.2">
      <c r="B19" t="s">
        <v>35</v>
      </c>
      <c r="C19">
        <v>115</v>
      </c>
      <c r="D19">
        <v>121</v>
      </c>
    </row>
    <row r="20" spans="2:4" x14ac:dyDescent="0.2">
      <c r="B20" t="s">
        <v>36</v>
      </c>
      <c r="C20">
        <v>122</v>
      </c>
      <c r="D20">
        <v>87</v>
      </c>
    </row>
    <row r="21" spans="2:4" x14ac:dyDescent="0.2">
      <c r="B21" t="s">
        <v>37</v>
      </c>
      <c r="C21">
        <v>84</v>
      </c>
      <c r="D21">
        <v>68</v>
      </c>
    </row>
    <row r="22" spans="2:4" x14ac:dyDescent="0.2">
      <c r="B22" t="s">
        <v>38</v>
      </c>
      <c r="C22">
        <v>73</v>
      </c>
      <c r="D22">
        <v>64</v>
      </c>
    </row>
    <row r="23" spans="2:4" x14ac:dyDescent="0.2">
      <c r="B23" t="s">
        <v>39</v>
      </c>
      <c r="C23">
        <v>82</v>
      </c>
      <c r="D23">
        <v>74</v>
      </c>
    </row>
    <row r="24" spans="2:4" x14ac:dyDescent="0.2">
      <c r="B24" t="s">
        <v>40</v>
      </c>
      <c r="C24">
        <v>131</v>
      </c>
      <c r="D24">
        <v>131</v>
      </c>
    </row>
    <row r="25" spans="2:4" x14ac:dyDescent="0.2">
      <c r="B25" t="s">
        <v>41</v>
      </c>
      <c r="C25">
        <v>109</v>
      </c>
      <c r="D25">
        <v>101</v>
      </c>
    </row>
    <row r="26" spans="2:4" x14ac:dyDescent="0.2">
      <c r="B26" t="s">
        <v>42</v>
      </c>
      <c r="C26">
        <v>90</v>
      </c>
      <c r="D26">
        <v>64</v>
      </c>
    </row>
    <row r="27" spans="2:4" x14ac:dyDescent="0.2">
      <c r="B27" t="s">
        <v>43</v>
      </c>
      <c r="C27">
        <v>49</v>
      </c>
      <c r="D27">
        <v>36</v>
      </c>
    </row>
    <row r="28" spans="2:4" x14ac:dyDescent="0.2">
      <c r="B28" t="s">
        <v>44</v>
      </c>
      <c r="C28">
        <v>89</v>
      </c>
      <c r="D28">
        <v>101</v>
      </c>
    </row>
    <row r="29" spans="2:4" x14ac:dyDescent="0.2">
      <c r="B29" t="s">
        <v>45</v>
      </c>
      <c r="C29">
        <v>48</v>
      </c>
      <c r="D29">
        <v>49</v>
      </c>
    </row>
    <row r="30" spans="2:4" x14ac:dyDescent="0.2">
      <c r="B30" t="s">
        <v>46</v>
      </c>
      <c r="C30">
        <v>50</v>
      </c>
      <c r="D30">
        <v>42</v>
      </c>
    </row>
    <row r="31" spans="2:4" x14ac:dyDescent="0.2">
      <c r="B31" t="s">
        <v>47</v>
      </c>
      <c r="C31">
        <v>36</v>
      </c>
      <c r="D31">
        <v>26</v>
      </c>
    </row>
    <row r="32" spans="2:4" x14ac:dyDescent="0.2">
      <c r="B32" t="s">
        <v>48</v>
      </c>
      <c r="C32">
        <v>71</v>
      </c>
      <c r="D32">
        <v>54</v>
      </c>
    </row>
    <row r="33" spans="2:4" x14ac:dyDescent="0.2">
      <c r="B33" t="s">
        <v>49</v>
      </c>
      <c r="C33">
        <v>110</v>
      </c>
      <c r="D33">
        <v>63</v>
      </c>
    </row>
    <row r="34" spans="2:4" x14ac:dyDescent="0.2">
      <c r="B34" t="s">
        <v>50</v>
      </c>
      <c r="C34">
        <v>47</v>
      </c>
      <c r="D34">
        <v>53</v>
      </c>
    </row>
    <row r="35" spans="2:4" x14ac:dyDescent="0.2">
      <c r="B35" t="s">
        <v>51</v>
      </c>
      <c r="C35">
        <v>21</v>
      </c>
      <c r="D35">
        <v>11</v>
      </c>
    </row>
    <row r="36" spans="2:4" x14ac:dyDescent="0.2">
      <c r="B36" t="s">
        <v>52</v>
      </c>
      <c r="C36">
        <v>281</v>
      </c>
      <c r="D36">
        <v>245</v>
      </c>
    </row>
    <row r="37" spans="2:4" x14ac:dyDescent="0.2">
      <c r="B37" t="s">
        <v>53</v>
      </c>
      <c r="C37">
        <v>33</v>
      </c>
      <c r="D37">
        <v>31</v>
      </c>
    </row>
    <row r="38" spans="2:4" x14ac:dyDescent="0.2">
      <c r="B38" t="s">
        <v>54</v>
      </c>
      <c r="C38">
        <v>47</v>
      </c>
      <c r="D38">
        <v>65</v>
      </c>
    </row>
    <row r="39" spans="2:4" x14ac:dyDescent="0.2">
      <c r="B39" t="s">
        <v>55</v>
      </c>
      <c r="C39">
        <v>113</v>
      </c>
      <c r="D39">
        <v>128</v>
      </c>
    </row>
    <row r="40" spans="2:4" x14ac:dyDescent="0.2">
      <c r="B40" t="s">
        <v>56</v>
      </c>
      <c r="C40">
        <v>55</v>
      </c>
      <c r="D40">
        <v>59</v>
      </c>
    </row>
    <row r="41" spans="2:4" x14ac:dyDescent="0.2">
      <c r="B41" t="s">
        <v>57</v>
      </c>
      <c r="C41">
        <v>33</v>
      </c>
      <c r="D41">
        <v>39</v>
      </c>
    </row>
    <row r="42" spans="2:4" x14ac:dyDescent="0.2">
      <c r="B42" t="s">
        <v>58</v>
      </c>
      <c r="C42">
        <v>97</v>
      </c>
      <c r="D42">
        <v>109</v>
      </c>
    </row>
    <row r="43" spans="2:4" x14ac:dyDescent="0.2">
      <c r="B43" t="s">
        <v>59</v>
      </c>
      <c r="C43">
        <v>30</v>
      </c>
      <c r="D43">
        <v>57</v>
      </c>
    </row>
    <row r="44" spans="2:4" x14ac:dyDescent="0.2">
      <c r="B44" t="s">
        <v>60</v>
      </c>
      <c r="C44">
        <v>6</v>
      </c>
      <c r="D44">
        <v>15</v>
      </c>
    </row>
    <row r="45" spans="2:4" x14ac:dyDescent="0.2">
      <c r="B45" t="s">
        <v>61</v>
      </c>
      <c r="C45">
        <v>22</v>
      </c>
      <c r="D45">
        <v>22</v>
      </c>
    </row>
    <row r="46" spans="2:4" x14ac:dyDescent="0.2">
      <c r="B46" t="s">
        <v>62</v>
      </c>
      <c r="C46">
        <v>14</v>
      </c>
      <c r="D46">
        <v>9</v>
      </c>
    </row>
    <row r="47" spans="2:4" x14ac:dyDescent="0.2">
      <c r="B47" t="s">
        <v>63</v>
      </c>
      <c r="C47">
        <v>25</v>
      </c>
      <c r="D47">
        <v>19</v>
      </c>
    </row>
    <row r="48" spans="2:4" x14ac:dyDescent="0.2">
      <c r="B48" t="s">
        <v>64</v>
      </c>
      <c r="C48">
        <v>57</v>
      </c>
      <c r="D48">
        <v>61</v>
      </c>
    </row>
    <row r="49" spans="2:4" x14ac:dyDescent="0.2">
      <c r="B49" t="s">
        <v>65</v>
      </c>
      <c r="C49">
        <v>19</v>
      </c>
      <c r="D49">
        <v>26</v>
      </c>
    </row>
    <row r="50" spans="2:4" x14ac:dyDescent="0.2">
      <c r="B50" t="s">
        <v>66</v>
      </c>
      <c r="C50">
        <v>26</v>
      </c>
      <c r="D50">
        <v>47</v>
      </c>
    </row>
    <row r="51" spans="2:4" x14ac:dyDescent="0.2">
      <c r="B51" t="s">
        <v>67</v>
      </c>
      <c r="C51">
        <v>225</v>
      </c>
      <c r="D51">
        <v>226</v>
      </c>
    </row>
    <row r="52" spans="2:4" x14ac:dyDescent="0.2">
      <c r="B52" t="s">
        <v>68</v>
      </c>
      <c r="C52">
        <v>136</v>
      </c>
      <c r="D52">
        <v>68</v>
      </c>
    </row>
    <row r="53" spans="2:4" x14ac:dyDescent="0.2">
      <c r="B53" t="s">
        <v>69</v>
      </c>
      <c r="C53">
        <v>46</v>
      </c>
      <c r="D53">
        <v>80</v>
      </c>
    </row>
    <row r="54" spans="2:4" x14ac:dyDescent="0.2">
      <c r="B54" t="s">
        <v>70</v>
      </c>
      <c r="C54">
        <v>113</v>
      </c>
      <c r="D54">
        <v>19</v>
      </c>
    </row>
    <row r="55" spans="2:4" x14ac:dyDescent="0.2">
      <c r="B55" t="s">
        <v>71</v>
      </c>
      <c r="C55">
        <v>53</v>
      </c>
      <c r="D55">
        <v>49</v>
      </c>
    </row>
    <row r="56" spans="2:4" x14ac:dyDescent="0.2">
      <c r="B56" t="s">
        <v>72</v>
      </c>
      <c r="C56">
        <v>37</v>
      </c>
      <c r="D56">
        <v>41</v>
      </c>
    </row>
    <row r="57" spans="2:4" x14ac:dyDescent="0.2">
      <c r="B57" t="s">
        <v>73</v>
      </c>
      <c r="C57">
        <v>103</v>
      </c>
      <c r="D57">
        <v>97</v>
      </c>
    </row>
    <row r="58" spans="2:4" x14ac:dyDescent="0.2">
      <c r="B58" t="s">
        <v>74</v>
      </c>
      <c r="C58">
        <v>48</v>
      </c>
      <c r="D58">
        <v>84</v>
      </c>
    </row>
    <row r="59" spans="2:4" x14ac:dyDescent="0.2">
      <c r="B59" t="s">
        <v>75</v>
      </c>
      <c r="C59">
        <v>33</v>
      </c>
      <c r="D59">
        <v>34</v>
      </c>
    </row>
    <row r="60" spans="2:4" x14ac:dyDescent="0.2">
      <c r="B60" t="s">
        <v>76</v>
      </c>
      <c r="C60">
        <v>21</v>
      </c>
      <c r="D60">
        <v>9</v>
      </c>
    </row>
    <row r="61" spans="2:4" x14ac:dyDescent="0.2">
      <c r="B61" t="s">
        <v>77</v>
      </c>
      <c r="C61">
        <v>33</v>
      </c>
      <c r="D61">
        <v>36</v>
      </c>
    </row>
    <row r="62" spans="2:4" x14ac:dyDescent="0.2">
      <c r="B62" s="24" t="s">
        <v>78</v>
      </c>
      <c r="C62" s="23">
        <v>871</v>
      </c>
      <c r="D62" s="23">
        <v>53</v>
      </c>
    </row>
    <row r="63" spans="2:4" x14ac:dyDescent="0.2">
      <c r="B63" t="s">
        <v>79</v>
      </c>
      <c r="C63">
        <v>114</v>
      </c>
      <c r="D63">
        <v>138</v>
      </c>
    </row>
    <row r="64" spans="2:4" x14ac:dyDescent="0.2">
      <c r="B64" t="s">
        <v>80</v>
      </c>
      <c r="C64">
        <v>69</v>
      </c>
      <c r="D64">
        <v>58</v>
      </c>
    </row>
    <row r="65" spans="2:5" x14ac:dyDescent="0.2">
      <c r="B65" t="s">
        <v>81</v>
      </c>
      <c r="C65">
        <v>5030</v>
      </c>
      <c r="D65">
        <v>3777</v>
      </c>
      <c r="E65" s="25" t="s">
        <v>83</v>
      </c>
    </row>
    <row r="66" spans="2:5" x14ac:dyDescent="0.2">
      <c r="B66" s="25" t="s">
        <v>82</v>
      </c>
      <c r="C66">
        <f>C65-C62</f>
        <v>4159</v>
      </c>
      <c r="D66">
        <f>D65-D62</f>
        <v>3724</v>
      </c>
      <c r="E66" s="25" t="s">
        <v>84</v>
      </c>
    </row>
  </sheetData>
  <autoFilter ref="C8:D65" xr:uid="{66A673B1-5DD8-4640-B7B3-C7F09EEF5567}"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Final Table</vt:lpstr>
      <vt:lpstr>Data</vt:lpstr>
      <vt:lpstr>Data check</vt:lpstr>
      <vt:lpstr>'Final Table'!Print_Area</vt:lpstr>
    </vt:vector>
  </TitlesOfParts>
  <Company>CGS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Bell</dc:creator>
  <cp:lastModifiedBy>Gao, Janet</cp:lastModifiedBy>
  <cp:lastPrinted>2019-08-12T18:55:59Z</cp:lastPrinted>
  <dcterms:created xsi:type="dcterms:W3CDTF">2009-06-19T14:43:41Z</dcterms:created>
  <dcterms:modified xsi:type="dcterms:W3CDTF">2020-10-06T13:24:59Z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56fe8071-b964-426b-9cde-9b450341dfbf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